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<sst xmlns="http://schemas.openxmlformats.org/spreadsheetml/2006/main" count="155" uniqueCount="147">
  <si>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</si>
  <si>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</si>
  <si>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</si>
  <si>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</si>
  <si>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</si>
  <si>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</si>
  <si>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</si>
  <si>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</si>
  <si>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</si>
  <si>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</si>
  <si>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</si>
  <si>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</si>
  <si>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</si>
  <si>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</si>
  <si>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</si>
  <si>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</si>
  <si>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</si>
  <si>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</si>
  <si>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</si>
  <si>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</si>
  <si>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</si>
  <si>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</si>
  <si>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</si>
  <si>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</si>
  <si>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</si>
  <si>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</si>
  <si>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</si>
  <si>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</si>
  <si>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</si>
  <si>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</si>
  <si>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</si>
  <si>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</si>
  <si>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</si>
  <si>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</si>
  <si>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</si>
  <si>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</si>
  <si>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</si>
  <si>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</si>
  <si>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</si>
  <si>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</si>
  <si>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</si>
  <si>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</si>
  <si>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</si>
  <si>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</si>
  <si>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</si>
  <si>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</si>
  <si>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</si>
  <si>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</si>
  <si>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</si>
  <si>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</si>
  <si>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</si>
  <si>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</si>
  <si>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</si>
  <si>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</si>
  <si>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</si>
  <si>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</si>
  <si>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</si>
  <si>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</si>
  <si>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</si>
  <si>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</si>
  <si>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</si>
  <si>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</si>
  <si>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</si>
  <si>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</si>
  <si>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</si>
  <si>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</si>
  <si>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</si>
  <si>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</si>
  <si>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</si>
  <si>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</si>
  <si>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</si>
  <si>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</si>
  <si>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</si>
  <si>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</si>
  <si>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</si>
  <si>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</si>
  <si>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</si>
  <si>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</si>
  <si>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</si>
  <si>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</si>
  <si>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</si>
  <si>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</si>
  <si>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</si>
  <si>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</si>
  <si>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</si>
  <si>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</si>
  <si>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</si>
  <si>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</si>
  <si>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</si>
  <si>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</si>
  <si>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</si>
  <si>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</si>
  <si>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</si>
  <si>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</si>
  <si>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</si>
  <si>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</si>
  <si>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</si>
  <si>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</si>
  <si>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</si>
  <si>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</si>
  <si>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</si>
  <si>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</si>
  <si>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</si>
  <si>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</si>
  <si>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</si>
  <si>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</si>
  <si>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</si>
  <si>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</si>
  <si>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</si>
  <si>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</si>
  <si>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</si>
  <si>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</si>
  <si>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</si>
  <si>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</si>
  <si>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</si>
  <si>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</si>
  <si>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</si>
  <si>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</si>
  <si>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</si>
  <si>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</si>
  <si>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</si>
  <si>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</si>
  <si>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</si>
  <si>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</si>
  <si>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</si>
  <si>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</si>
  <si>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</si>
  <si>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</si>
  <si>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</si>
  <si>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</si>
  <si>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</si>
  <si>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</si>
  <si>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</si>
  <si>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</si>
  <si>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</si>
  <si>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</si>
  <si>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</si>
  <si>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</si>
  <si>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</si>
  <si>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</si>
  <si>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</si>
  <si>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</si>
  <si>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</si>
  <si>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</si>
  <si>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</si>
  <si>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</si>
  <si>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 xml:space="preserve">Приложение № 1
к Решению Совета Пучежского муниципального района 
от 29.01.2018 № 198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</si>
</sst>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1" fillId="0" borderId="10" xfId="6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PageLayoutView="0" workbookViewId="0" topLeftCell="A2">
      <selection activeCell="J13" sqref="J1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60" t="s">
        <v>146</v>
      </c>
      <c r="G1" s="60"/>
    </row>
    <row r="2" spans="3:7" ht="46.5" customHeight="1">
      <c r="C2" s="33"/>
      <c r="D2" s="33"/>
      <c r="E2" s="33"/>
      <c r="F2" s="60"/>
      <c r="G2" s="60"/>
    </row>
    <row r="3" spans="3:7" ht="21" customHeight="1">
      <c r="C3" s="34"/>
      <c r="D3" s="34"/>
      <c r="E3" s="34"/>
      <c r="F3" s="60"/>
      <c r="G3" s="60"/>
    </row>
    <row r="4" spans="3:6" ht="15" customHeight="1">
      <c r="C4" s="33"/>
      <c r="D4" s="33"/>
      <c r="E4" s="33"/>
      <c r="F4" s="35"/>
    </row>
    <row r="5" spans="1:7" ht="38.25" customHeight="1">
      <c r="A5" s="65" t="s">
        <v>129</v>
      </c>
      <c r="B5" s="65"/>
      <c r="C5" s="65"/>
      <c r="D5" s="65"/>
      <c r="E5" s="65"/>
      <c r="F5" s="65"/>
      <c r="G5" s="65"/>
    </row>
    <row r="6" spans="1:7" ht="20.25" customHeight="1">
      <c r="A6" s="68" t="s">
        <v>0</v>
      </c>
      <c r="B6" s="66" t="s">
        <v>1</v>
      </c>
      <c r="C6" s="61" t="s">
        <v>143</v>
      </c>
      <c r="D6" s="62"/>
      <c r="E6" s="62"/>
      <c r="F6" s="62"/>
      <c r="G6" s="63"/>
    </row>
    <row r="7" spans="1:7" ht="20.25" customHeight="1">
      <c r="A7" s="69"/>
      <c r="B7" s="67"/>
      <c r="C7" s="81" t="s">
        <v>96</v>
      </c>
      <c r="D7" s="81"/>
      <c r="E7" s="81"/>
      <c r="F7" s="80" t="s">
        <v>97</v>
      </c>
      <c r="G7" s="80" t="s">
        <v>108</v>
      </c>
    </row>
    <row r="8" spans="1:7" ht="52.5" customHeight="1">
      <c r="A8" s="69"/>
      <c r="B8" s="67"/>
      <c r="C8" s="55" t="s">
        <v>137</v>
      </c>
      <c r="D8" s="55" t="s">
        <v>138</v>
      </c>
      <c r="E8" s="55" t="s">
        <v>139</v>
      </c>
      <c r="F8" s="80"/>
      <c r="G8" s="80"/>
    </row>
    <row r="9" spans="1:7" ht="15.75" customHeight="1">
      <c r="A9" s="70" t="s">
        <v>2</v>
      </c>
      <c r="B9" s="72" t="s">
        <v>3</v>
      </c>
      <c r="C9" s="64">
        <f>C12+C17+C22+C26+C29+C41+C46+C48+C56</f>
        <v>62439274.91</v>
      </c>
      <c r="D9" s="64">
        <f>D12+D17+D22+D26+D29+D41+D46+D48+D56</f>
        <v>601024.5499999999</v>
      </c>
      <c r="E9" s="64">
        <f>E12+E17+E22+E26+E29+E41+E46+E48+E56</f>
        <v>63040299.46</v>
      </c>
      <c r="F9" s="64">
        <f>F12+F17+F22+F26+F29+F41+F46+F48+F56</f>
        <v>44631646.06</v>
      </c>
      <c r="G9" s="64">
        <f>G12+G17+G22+G26+G29+G41+G46+G48+G56</f>
        <v>44863346.06</v>
      </c>
    </row>
    <row r="10" spans="1:7" ht="13.5" customHeight="1">
      <c r="A10" s="71"/>
      <c r="B10" s="73"/>
      <c r="C10" s="64"/>
      <c r="D10" s="64"/>
      <c r="E10" s="64"/>
      <c r="F10" s="64"/>
      <c r="G10" s="64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79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5766874.91</v>
      </c>
      <c r="D17" s="40">
        <f>D18+D19+D20+D21</f>
        <v>601024.5499999999</v>
      </c>
      <c r="E17" s="40">
        <f>E18+E19+E20+E21</f>
        <v>6367899.459999999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63</v>
      </c>
      <c r="B18" s="13" t="s">
        <v>80</v>
      </c>
      <c r="C18" s="38">
        <v>2005292.71</v>
      </c>
      <c r="D18" s="56">
        <v>370018.34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64</v>
      </c>
      <c r="B19" s="13" t="s">
        <v>81</v>
      </c>
      <c r="C19" s="41">
        <v>18261.26</v>
      </c>
      <c r="D19" s="57">
        <v>-31.56</v>
      </c>
      <c r="E19" s="38">
        <f>C19+D19</f>
        <v>18229.699999999997</v>
      </c>
      <c r="F19" s="41">
        <v>19245.63</v>
      </c>
      <c r="G19" s="41">
        <v>19245.63</v>
      </c>
    </row>
    <row r="20" spans="1:7" ht="74.25" customHeight="1">
      <c r="A20" s="1" t="s">
        <v>65</v>
      </c>
      <c r="B20" s="13" t="s">
        <v>82</v>
      </c>
      <c r="C20" s="41">
        <v>4159464.03</v>
      </c>
      <c r="D20" s="57">
        <v>182217.7</v>
      </c>
      <c r="E20" s="38">
        <f>C20+D20</f>
        <v>4341681.7299999995</v>
      </c>
      <c r="F20" s="41">
        <v>4664534.93</v>
      </c>
      <c r="G20" s="41">
        <v>4664534.93</v>
      </c>
    </row>
    <row r="21" spans="1:7" ht="73.5" customHeight="1">
      <c r="A21" s="1" t="s">
        <v>66</v>
      </c>
      <c r="B21" s="13" t="s">
        <v>83</v>
      </c>
      <c r="C21" s="41">
        <v>-416143.09</v>
      </c>
      <c r="D21" s="57">
        <v>48820.07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78</v>
      </c>
      <c r="B25" s="15" t="s">
        <v>84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7" t="s">
        <v>25</v>
      </c>
      <c r="B27" s="79" t="s">
        <v>26</v>
      </c>
      <c r="C27" s="59">
        <v>860000</v>
      </c>
      <c r="D27" s="38">
        <v>0</v>
      </c>
      <c r="E27" s="38">
        <f>C27+D27</f>
        <v>860000</v>
      </c>
      <c r="F27" s="59">
        <v>870000</v>
      </c>
      <c r="G27" s="59">
        <v>880000</v>
      </c>
    </row>
    <row r="28" spans="1:7" ht="0.75" customHeight="1">
      <c r="A28" s="78"/>
      <c r="B28" s="79"/>
      <c r="C28" s="59"/>
      <c r="D28" s="38"/>
      <c r="E28" s="38"/>
      <c r="F28" s="59"/>
      <c r="G28" s="59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112</v>
      </c>
      <c r="B31" s="16" t="s">
        <v>115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113</v>
      </c>
      <c r="B32" s="16" t="s">
        <v>115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114</v>
      </c>
      <c r="B33" s="16" t="s">
        <v>115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98</v>
      </c>
      <c r="B34" s="16" t="s">
        <v>85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136</v>
      </c>
      <c r="B35" s="47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8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110</v>
      </c>
      <c r="B37" s="47" t="s">
        <v>109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8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7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92</v>
      </c>
      <c r="B40" s="49" t="s">
        <v>93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74" t="s">
        <v>107</v>
      </c>
      <c r="B41" s="75" t="s">
        <v>60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74"/>
      <c r="B42" s="76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69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61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9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120</v>
      </c>
      <c r="B51" s="15" t="s">
        <v>119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116</v>
      </c>
      <c r="B52" s="15" t="s">
        <v>119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117</v>
      </c>
      <c r="B53" s="15" t="s">
        <v>119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118</v>
      </c>
      <c r="B54" s="15" t="s">
        <v>119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99</v>
      </c>
      <c r="B55" s="15" t="s">
        <v>89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100</v>
      </c>
      <c r="B61" s="15" t="s">
        <v>90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101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102</v>
      </c>
      <c r="B63" s="22" t="s">
        <v>91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94</v>
      </c>
      <c r="B64" s="22" t="s">
        <v>95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3" t="s">
        <v>103</v>
      </c>
      <c r="B65" s="52" t="s">
        <v>70</v>
      </c>
      <c r="C65" s="54">
        <f>C67+C68+C66</f>
        <v>170000</v>
      </c>
      <c r="D65" s="54"/>
      <c r="E65" s="44">
        <f t="shared" si="1"/>
        <v>170000</v>
      </c>
      <c r="F65" s="54">
        <f>F67+F68+F66</f>
        <v>172000</v>
      </c>
      <c r="G65" s="54">
        <f>G67+G68+G66</f>
        <v>174000</v>
      </c>
    </row>
    <row r="66" spans="1:7" ht="37.5" hidden="1">
      <c r="A66" s="1" t="s">
        <v>104</v>
      </c>
      <c r="B66" s="22" t="s">
        <v>87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105</v>
      </c>
      <c r="B67" s="22" t="s">
        <v>87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106</v>
      </c>
      <c r="B68" s="22" t="s">
        <v>87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73</v>
      </c>
      <c r="B69" s="23" t="s">
        <v>72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74</v>
      </c>
      <c r="B70" s="25" t="s">
        <v>71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C72+C87</f>
        <v>147404987.32999998</v>
      </c>
      <c r="D71" s="37">
        <f>D72+D87</f>
        <v>6547386.05</v>
      </c>
      <c r="E71" s="37">
        <f>E72+E87</f>
        <v>153952373.38</v>
      </c>
      <c r="F71" s="37">
        <f>F72</f>
        <v>130529490.93</v>
      </c>
      <c r="G71" s="37">
        <f>G72</f>
        <v>130387143.93</v>
      </c>
    </row>
    <row r="72" spans="1:7" ht="42.75" customHeight="1">
      <c r="A72" s="2" t="s">
        <v>52</v>
      </c>
      <c r="B72" s="24" t="s">
        <v>53</v>
      </c>
      <c r="C72" s="38">
        <f>C73+C75+C79+C83+C74</f>
        <v>147404987.32999998</v>
      </c>
      <c r="D72" s="38">
        <f>D73+D75+D79+D83+D74</f>
        <v>6672234.05</v>
      </c>
      <c r="E72" s="38">
        <f>E73+E75+E79+E83+E74</f>
        <v>154077221.38</v>
      </c>
      <c r="F72" s="38">
        <f>F73+F75+F79+F83+F74+F78</f>
        <v>130529490.93</v>
      </c>
      <c r="G72" s="38">
        <f>G73+G75+G79+G83+G74+G78</f>
        <v>130387143.93</v>
      </c>
    </row>
    <row r="73" spans="1:7" ht="35.25" customHeight="1">
      <c r="A73" s="1" t="s">
        <v>121</v>
      </c>
      <c r="B73" s="15" t="s">
        <v>54</v>
      </c>
      <c r="C73" s="38">
        <v>58624000</v>
      </c>
      <c r="D73" s="38">
        <v>0</v>
      </c>
      <c r="E73" s="38">
        <f>C73+D73</f>
        <v>58624000</v>
      </c>
      <c r="F73" s="38">
        <v>56861700</v>
      </c>
      <c r="G73" s="38">
        <v>56715500</v>
      </c>
    </row>
    <row r="74" spans="1:7" ht="35.25" customHeight="1">
      <c r="A74" s="1" t="s">
        <v>130</v>
      </c>
      <c r="B74" s="15" t="s">
        <v>125</v>
      </c>
      <c r="C74" s="38">
        <v>7807600</v>
      </c>
      <c r="D74" s="38">
        <v>0</v>
      </c>
      <c r="E74" s="38">
        <f>C74+D74</f>
        <v>7807600</v>
      </c>
      <c r="F74" s="38">
        <v>0</v>
      </c>
      <c r="G74" s="38">
        <v>0</v>
      </c>
    </row>
    <row r="75" spans="1:7" ht="39" customHeight="1">
      <c r="A75" s="2" t="s">
        <v>131</v>
      </c>
      <c r="B75" s="26" t="s">
        <v>68</v>
      </c>
      <c r="C75" s="37">
        <f>C77+C78+C76</f>
        <v>5315327</v>
      </c>
      <c r="D75" s="37">
        <f>D77+D78+D76</f>
        <v>5729358.05</v>
      </c>
      <c r="E75" s="37">
        <f>E77+E78+E76</f>
        <v>11044685.049999999</v>
      </c>
      <c r="F75" s="37">
        <v>300300</v>
      </c>
      <c r="G75" s="37">
        <v>300300</v>
      </c>
    </row>
    <row r="76" spans="1:7" ht="39" customHeight="1">
      <c r="A76" s="1" t="s">
        <v>144</v>
      </c>
      <c r="B76" s="15" t="s">
        <v>145</v>
      </c>
      <c r="C76" s="37">
        <v>0</v>
      </c>
      <c r="D76" s="38">
        <v>504531.99</v>
      </c>
      <c r="E76" s="38">
        <f>C76+D76</f>
        <v>504531.99</v>
      </c>
      <c r="F76" s="38">
        <v>0</v>
      </c>
      <c r="G76" s="38">
        <v>0</v>
      </c>
    </row>
    <row r="77" spans="1:7" ht="21.75" customHeight="1">
      <c r="A77" s="1" t="s">
        <v>122</v>
      </c>
      <c r="B77" s="15" t="s">
        <v>67</v>
      </c>
      <c r="C77" s="38">
        <v>5311254</v>
      </c>
      <c r="D77" s="38">
        <v>5224651.06</v>
      </c>
      <c r="E77" s="38">
        <f>C77+D77</f>
        <v>10535905.059999999</v>
      </c>
      <c r="F77" s="38">
        <v>300300</v>
      </c>
      <c r="G77" s="38">
        <v>300300</v>
      </c>
    </row>
    <row r="78" spans="1:7" ht="29.25" customHeight="1">
      <c r="A78" s="1" t="s">
        <v>126</v>
      </c>
      <c r="B78" s="27" t="s">
        <v>127</v>
      </c>
      <c r="C78" s="38">
        <v>4073</v>
      </c>
      <c r="D78" s="38">
        <v>175</v>
      </c>
      <c r="E78" s="38">
        <f>C78+D78</f>
        <v>4248</v>
      </c>
      <c r="F78" s="38">
        <v>0</v>
      </c>
      <c r="G78" s="38">
        <v>0</v>
      </c>
    </row>
    <row r="79" spans="1:7" ht="39.75" customHeight="1">
      <c r="A79" s="2" t="s">
        <v>132</v>
      </c>
      <c r="B79" s="26" t="s">
        <v>55</v>
      </c>
      <c r="C79" s="37">
        <f>C80+C81+C82</f>
        <v>50583560.33</v>
      </c>
      <c r="D79" s="37">
        <f>D80+D81+D82</f>
        <v>675576</v>
      </c>
      <c r="E79" s="37">
        <f>E80+E81+E82</f>
        <v>51259136.33</v>
      </c>
      <c r="F79" s="37">
        <f>F80+F81+F82</f>
        <v>46468990.93</v>
      </c>
      <c r="G79" s="37">
        <f>G80+G81+G82</f>
        <v>46470143.93</v>
      </c>
    </row>
    <row r="80" spans="1:7" ht="41.25" customHeight="1">
      <c r="A80" s="1" t="s">
        <v>123</v>
      </c>
      <c r="B80" s="15" t="s">
        <v>56</v>
      </c>
      <c r="C80" s="38">
        <v>1939467.33</v>
      </c>
      <c r="D80" s="38">
        <v>0</v>
      </c>
      <c r="E80" s="38">
        <f>C80+D80</f>
        <v>1939467.33</v>
      </c>
      <c r="F80" s="38">
        <v>1842218.93</v>
      </c>
      <c r="G80" s="38">
        <v>1842218.93</v>
      </c>
    </row>
    <row r="81" spans="1:7" ht="18" customHeight="1">
      <c r="A81" s="4" t="s">
        <v>134</v>
      </c>
      <c r="B81" s="17" t="s">
        <v>59</v>
      </c>
      <c r="C81" s="38">
        <v>48615548</v>
      </c>
      <c r="D81" s="38">
        <v>675576</v>
      </c>
      <c r="E81" s="38">
        <f>C81+D81</f>
        <v>49291124</v>
      </c>
      <c r="F81" s="38">
        <v>44624892</v>
      </c>
      <c r="G81" s="38">
        <v>44624892</v>
      </c>
    </row>
    <row r="82" spans="1:7" ht="58.5" customHeight="1">
      <c r="A82" s="9" t="s">
        <v>135</v>
      </c>
      <c r="B82" s="50" t="s">
        <v>128</v>
      </c>
      <c r="C82" s="38">
        <v>28545</v>
      </c>
      <c r="D82" s="38">
        <v>0</v>
      </c>
      <c r="E82" s="38">
        <f>C82+D82</f>
        <v>28545</v>
      </c>
      <c r="F82" s="38">
        <v>1880</v>
      </c>
      <c r="G82" s="38">
        <v>3033</v>
      </c>
    </row>
    <row r="83" spans="1:7" ht="18.75">
      <c r="A83" s="2" t="s">
        <v>133</v>
      </c>
      <c r="B83" s="51" t="s">
        <v>57</v>
      </c>
      <c r="C83" s="37">
        <f>C84</f>
        <v>25074500</v>
      </c>
      <c r="D83" s="37">
        <f>D84</f>
        <v>267300</v>
      </c>
      <c r="E83" s="37">
        <f>E84</f>
        <v>25341800</v>
      </c>
      <c r="F83" s="45">
        <f>F84</f>
        <v>26898500</v>
      </c>
      <c r="G83" s="45">
        <f>G84</f>
        <v>26901200</v>
      </c>
    </row>
    <row r="84" spans="1:7" ht="60" customHeight="1">
      <c r="A84" s="1" t="s">
        <v>124</v>
      </c>
      <c r="B84" s="15" t="s">
        <v>58</v>
      </c>
      <c r="C84" s="44">
        <v>25074500</v>
      </c>
      <c r="D84" s="44">
        <v>267300</v>
      </c>
      <c r="E84" s="38">
        <f>C84+D84</f>
        <v>25341800</v>
      </c>
      <c r="F84" s="44">
        <v>26898500</v>
      </c>
      <c r="G84" s="44">
        <v>26901200</v>
      </c>
    </row>
    <row r="85" spans="1:7" ht="116.25" customHeight="1">
      <c r="A85" s="2" t="s">
        <v>77</v>
      </c>
      <c r="B85" s="28" t="s">
        <v>76</v>
      </c>
      <c r="C85" s="38">
        <f>C86</f>
        <v>0</v>
      </c>
      <c r="D85" s="38">
        <f>D86</f>
        <v>0</v>
      </c>
      <c r="E85" s="38">
        <f>E86</f>
        <v>0</v>
      </c>
      <c r="F85" s="42"/>
      <c r="G85" s="42"/>
    </row>
    <row r="86" spans="1:7" ht="97.5" customHeight="1">
      <c r="A86" s="1" t="s">
        <v>75</v>
      </c>
      <c r="B86" s="16" t="s">
        <v>88</v>
      </c>
      <c r="C86" s="38">
        <v>0</v>
      </c>
      <c r="D86" s="38"/>
      <c r="E86" s="38">
        <f>C86+D86</f>
        <v>0</v>
      </c>
      <c r="F86" s="38">
        <v>0</v>
      </c>
      <c r="G86" s="38">
        <v>0</v>
      </c>
    </row>
    <row r="87" spans="1:7" ht="57" customHeight="1">
      <c r="A87" s="1"/>
      <c r="B87" s="58" t="s">
        <v>141</v>
      </c>
      <c r="C87" s="38">
        <f>C88</f>
        <v>0</v>
      </c>
      <c r="D87" s="38">
        <f>D88</f>
        <v>-124848</v>
      </c>
      <c r="E87" s="38">
        <f>E88</f>
        <v>-124848</v>
      </c>
      <c r="F87" s="38"/>
      <c r="G87" s="38"/>
    </row>
    <row r="88" spans="1:7" ht="47.25" customHeight="1">
      <c r="A88" s="1" t="s">
        <v>140</v>
      </c>
      <c r="B88" s="16" t="s">
        <v>142</v>
      </c>
      <c r="C88" s="38">
        <v>0</v>
      </c>
      <c r="D88" s="38">
        <v>-124848</v>
      </c>
      <c r="E88" s="38">
        <f>C88+D88</f>
        <v>-124848</v>
      </c>
      <c r="F88" s="38"/>
      <c r="G88" s="38"/>
    </row>
    <row r="89" spans="1:7" s="12" customFormat="1" ht="18.75">
      <c r="A89" s="31" t="s">
        <v>62</v>
      </c>
      <c r="B89" s="29"/>
      <c r="C89" s="37">
        <f>C71+C9</f>
        <v>209844262.23999998</v>
      </c>
      <c r="D89" s="37">
        <f>D71+D9</f>
        <v>7148410.6</v>
      </c>
      <c r="E89" s="37">
        <f>E71+E9</f>
        <v>216992672.84</v>
      </c>
      <c r="F89" s="37">
        <f>F71+F9</f>
        <v>175161136.99</v>
      </c>
      <c r="G89" s="37">
        <f>G71+G9</f>
        <v>175250489.99</v>
      </c>
    </row>
    <row r="90" spans="6:7" ht="18.75">
      <c r="F90" s="46"/>
      <c r="G90" s="46"/>
    </row>
  </sheetData>
  <sheetProtection/>
  <mergeCells count="22">
    <mergeCell ref="G7:G8"/>
    <mergeCell ref="C7:E7"/>
    <mergeCell ref="D9:D10"/>
    <mergeCell ref="E9:E10"/>
    <mergeCell ref="F7:F8"/>
    <mergeCell ref="A9:A10"/>
    <mergeCell ref="C9:C10"/>
    <mergeCell ref="B9:B10"/>
    <mergeCell ref="A41:A42"/>
    <mergeCell ref="B41:B42"/>
    <mergeCell ref="A27:A28"/>
    <mergeCell ref="B27:B28"/>
    <mergeCell ref="G27:G28"/>
    <mergeCell ref="F1:G3"/>
    <mergeCell ref="C6:G6"/>
    <mergeCell ref="F9:F10"/>
    <mergeCell ref="G9:G10"/>
    <mergeCell ref="A5:G5"/>
    <mergeCell ref="F27:F28"/>
    <mergeCell ref="B6:B8"/>
    <mergeCell ref="A6:A8"/>
    <mergeCell ref="C27:C2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2018-10-25T10:53:17Z</cp:lastPrinted>
  <dcterms:created xsi:type="dcterms:W3CDTF">2014-01-17T06:18:32Z</dcterms:created>
  <dcterms:modified xsi:type="dcterms:W3CDTF">2018-10-25T10:53:19Z</dcterms:modified>
  <cp:category/>
  <cp:version/>
  <cp:contentType/>
  <cp:contentStatus/>
</cp:coreProperties>
</file>